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<sst xmlns="http://schemas.openxmlformats.org/spreadsheetml/2006/main" count="88" uniqueCount="50">
  <si>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</si>
  <si>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</si>
  <si>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</si>
  <si>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</si>
  <si>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</si>
  <si>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</si>
  <si>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</si>
  <si>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</si>
  <si>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</si>
  <si>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</si>
  <si>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</si>
  <si>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</si>
  <si>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</si>
  <si>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</si>
  <si>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</si>
  <si>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</si>
  <si>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</si>
  <si>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</si>
  <si>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</si>
  <si>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</si>
  <si>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</si>
  <si>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</si>
  <si>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</si>
  <si>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</si>
  <si>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</si>
  <si>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</si>
  <si>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</si>
  <si>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</si>
  <si>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</si>
  <si>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</si>
  <si>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</si>
  <si>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</si>
  <si>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</si>
  <si>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</si>
  <si>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</si>
  <si>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</si>
  <si>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</si>
  <si>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</si>
  <si>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</si>
  <si>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</si>
  <si>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</si>
  <si>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</si>
  <si>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</si>
  <si>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</si>
  <si>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</si>
  <si>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</si>
  <si>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</si>
  <si>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2023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</si>
  <si>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октябрь 2023 года (нарастающим итогом с начала года)</t>
  </si>
  <si>
    <t>Исполнено за октябрь       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</si>
</sst>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00_р_._-;\-* #,##0.00000000_р_._-;_-* &quot;-&quot;??_р_._-;_-@_-"/>
    <numFmt numFmtId="185" formatCode="_-* #,##0.000000_р_._-;\-* #,##0.000000_р_._-;_-* &quot;-&quot;????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4"/>
      <c r="F2" s="55"/>
      <c r="G2" s="55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6" t="s">
        <v>48</v>
      </c>
      <c r="B6" s="57"/>
      <c r="C6" s="57"/>
      <c r="D6" s="58"/>
      <c r="E6" s="58"/>
      <c r="F6" s="58"/>
      <c r="G6" s="58"/>
      <c r="H6" s="5"/>
      <c r="I6" s="5"/>
      <c r="J6" s="5"/>
      <c r="K6" s="5"/>
    </row>
    <row r="7" spans="1:11" ht="27.75" customHeight="1">
      <c r="A7" s="58"/>
      <c r="B7" s="58"/>
      <c r="C7" s="58"/>
      <c r="D7" s="58"/>
      <c r="E7" s="58"/>
      <c r="F7" s="58"/>
      <c r="G7" s="58"/>
      <c r="H7" s="5"/>
      <c r="I7" s="5"/>
      <c r="J7" s="5"/>
      <c r="K7" s="5"/>
    </row>
    <row r="8" spans="1:11" ht="18.75" customHeight="1">
      <c r="A8" s="58"/>
      <c r="B8" s="58"/>
      <c r="C8" s="58"/>
      <c r="D8" s="58"/>
      <c r="E8" s="58"/>
      <c r="F8" s="58"/>
      <c r="G8" s="58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47" t="s">
        <v>0</v>
      </c>
      <c r="B10" s="50"/>
      <c r="C10" s="50"/>
      <c r="D10" s="48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61"/>
      <c r="B11" s="65"/>
      <c r="C11" s="65"/>
      <c r="D11" s="49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61"/>
      <c r="B12" s="47" t="s">
        <v>2</v>
      </c>
      <c r="C12" s="63" t="s">
        <v>3</v>
      </c>
      <c r="D12" s="47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61"/>
      <c r="B13" s="62"/>
      <c r="C13" s="64"/>
      <c r="D13" s="47"/>
      <c r="E13" s="51" t="s">
        <v>49</v>
      </c>
      <c r="F13" s="53" t="s">
        <v>35</v>
      </c>
      <c r="G13" s="53" t="s">
        <v>31</v>
      </c>
      <c r="H13" s="13"/>
      <c r="I13" s="13"/>
      <c r="J13" s="13"/>
      <c r="K13" s="13"/>
    </row>
    <row r="14" spans="1:11" ht="67.5" customHeight="1">
      <c r="A14" s="61"/>
      <c r="B14" s="62"/>
      <c r="C14" s="64"/>
      <c r="D14" s="47"/>
      <c r="E14" s="52"/>
      <c r="F14" s="52"/>
      <c r="G14" s="52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23863.550300000003</v>
      </c>
      <c r="E16" s="40">
        <f>E18+E31+E34+E37+E41+E45+E48+E52+E55+E58</f>
        <v>13208.48931</v>
      </c>
      <c r="F16" s="40">
        <f>E16-D16</f>
        <v>-10655.060990000002</v>
      </c>
      <c r="G16" s="44">
        <f>E16/D16</f>
        <v>0.5535005958438631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7304.079000000001</v>
      </c>
      <c r="E18" s="40">
        <f>E19+E20+E23+E28+E21+E22</f>
        <v>5035.148539999999</v>
      </c>
      <c r="F18" s="40">
        <f aca="true" t="shared" si="0" ref="F18:F26">E18-D18</f>
        <v>-2268.9304600000014</v>
      </c>
      <c r="G18" s="40">
        <f aca="true" t="shared" si="1" ref="G18:G24">E18/D18*100</f>
        <v>68.93611829773472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1296.899</v>
      </c>
      <c r="E19" s="41">
        <v>947.59944</v>
      </c>
      <c r="F19" s="41">
        <f t="shared" si="0"/>
        <v>-349.29955999999993</v>
      </c>
      <c r="G19" s="41">
        <f t="shared" si="1"/>
        <v>73.06655645505164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4835.712</v>
      </c>
      <c r="E20" s="39">
        <v>3401.4283</v>
      </c>
      <c r="F20" s="39">
        <f t="shared" si="0"/>
        <v>-1434.2837000000004</v>
      </c>
      <c r="G20" s="39">
        <f t="shared" si="1"/>
        <v>70.33976175586966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1168.468</v>
      </c>
      <c r="E23" s="39">
        <f>E24+E26</f>
        <v>686.1208</v>
      </c>
      <c r="F23" s="39">
        <f t="shared" si="0"/>
        <v>-482.34720000000004</v>
      </c>
      <c r="G23" s="39">
        <f t="shared" si="1"/>
        <v>58.71969108268262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1135.468</v>
      </c>
      <c r="E26" s="42">
        <v>686.1208</v>
      </c>
      <c r="F26" s="42">
        <f t="shared" si="0"/>
        <v>-449.34720000000004</v>
      </c>
      <c r="G26" s="39">
        <f>E26/D26*100</f>
        <v>60.42625595789577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0</v>
      </c>
      <c r="E28" s="39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0</v>
      </c>
      <c r="E29" s="42">
        <v>0</v>
      </c>
      <c r="F29" s="39">
        <f>E29-D29</f>
        <v>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221.57718</v>
      </c>
      <c r="F31" s="39">
        <f>F32</f>
        <v>74.42282</v>
      </c>
      <c r="G31" s="39">
        <f>E31/D31*100</f>
        <v>74.85715540540541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221.57718</v>
      </c>
      <c r="F32" s="42">
        <f>D32-E32</f>
        <v>74.42282</v>
      </c>
      <c r="G32" s="39">
        <f>E32/D32*100</f>
        <v>74.85715540540541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21.272</v>
      </c>
      <c r="F34" s="39">
        <f>$F$35</f>
        <v>-26.528</v>
      </c>
      <c r="G34" s="39">
        <f>$G$35</f>
        <v>39.83929501303894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21.272</v>
      </c>
      <c r="F35" s="42">
        <f>E35-D35</f>
        <v>-26.528</v>
      </c>
      <c r="G35" s="42">
        <f>$G$38</f>
        <v>39.83929501303894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2658.4230000000002</v>
      </c>
      <c r="E37" s="39">
        <f>E38+E39</f>
        <v>877.42145</v>
      </c>
      <c r="F37" s="39">
        <f>E37-D37</f>
        <v>-1781.0015500000002</v>
      </c>
      <c r="G37" s="39">
        <f>E37/D37*100</f>
        <v>33.00533624633852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1933.823</v>
      </c>
      <c r="E38" s="42">
        <v>770.42145</v>
      </c>
      <c r="F38" s="42">
        <f>E38-D38</f>
        <v>-1163.40155</v>
      </c>
      <c r="G38" s="42">
        <f>E38/D38*100</f>
        <v>39.83929501303894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724.6</v>
      </c>
      <c r="E39" s="46">
        <v>107</v>
      </c>
      <c r="F39" s="42">
        <f>E39-D39</f>
        <v>-617.6</v>
      </c>
      <c r="G39" s="42">
        <f>E39/D39*100</f>
        <v>14.76676787192934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12961.512999999999</v>
      </c>
      <c r="E41" s="39">
        <f>E42+E43</f>
        <v>6569.282639999999</v>
      </c>
      <c r="F41" s="39">
        <f>E41-D41</f>
        <v>-6392.23036</v>
      </c>
      <c r="G41" s="39">
        <f>E41/D41*100</f>
        <v>50.68299233276239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42">
        <v>7516.28</v>
      </c>
      <c r="E42" s="42">
        <v>2163.87051</v>
      </c>
      <c r="F42" s="42">
        <f>E42-D42</f>
        <v>-5352.40949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5445.233</v>
      </c>
      <c r="E43" s="42">
        <v>4405.41213</v>
      </c>
      <c r="F43" s="42">
        <f>E43-D43</f>
        <v>-1039.8208700000005</v>
      </c>
      <c r="G43" s="39">
        <f>E43/D43*100</f>
        <v>80.90401512662542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20.0353</v>
      </c>
      <c r="E48" s="39">
        <f>E49+E50</f>
        <v>4.174</v>
      </c>
      <c r="F48" s="42">
        <f>E48-D48</f>
        <v>-15.8613</v>
      </c>
      <c r="G48" s="42">
        <f>E48/D48*100</f>
        <v>20.833229350196905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20.0353</v>
      </c>
      <c r="E49" s="42">
        <v>4.174</v>
      </c>
      <c r="F49" s="42">
        <f>E49-D49</f>
        <v>-15.8613</v>
      </c>
      <c r="G49" s="42">
        <f>E49/D49*100</f>
        <v>20.833229350196905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494.25</v>
      </c>
      <c r="E52" s="39">
        <f>E53</f>
        <v>408.1635</v>
      </c>
      <c r="F52" s="39">
        <f>F53</f>
        <v>-86.0865</v>
      </c>
      <c r="G52" s="39">
        <f>E52/D52*100</f>
        <v>82.5823975720789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494.25</v>
      </c>
      <c r="E53" s="42">
        <v>408.1635</v>
      </c>
      <c r="F53" s="42">
        <f>E53-D53</f>
        <v>-86.0865</v>
      </c>
      <c r="G53" s="39">
        <f>E53/D53*100</f>
        <v>82.5823975720789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0</v>
      </c>
      <c r="F55" s="39">
        <f>F56</f>
        <v>-10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0</v>
      </c>
      <c r="F56" s="42">
        <f>E56-D56</f>
        <v>-10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71.45</v>
      </c>
      <c r="E58" s="39">
        <f>$E$59</f>
        <v>71.45</v>
      </c>
      <c r="F58" s="39">
        <f>F59</f>
        <v>0</v>
      </c>
      <c r="G58" s="37">
        <f>G59</f>
        <v>100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71.45</v>
      </c>
      <c r="E59" s="42">
        <v>71.45</v>
      </c>
      <c r="F59" s="42">
        <f>E59-D59</f>
        <v>0</v>
      </c>
      <c r="G59" s="38">
        <f>E59/D59*100</f>
        <v>100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9"/>
      <c r="B62" s="60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E2:G2"/>
    <mergeCell ref="A6:G8"/>
    <mergeCell ref="A62:B62"/>
    <mergeCell ref="A10:A14"/>
    <mergeCell ref="B12:B14"/>
    <mergeCell ref="C12:C14"/>
    <mergeCell ref="B11:C11"/>
    <mergeCell ref="D12:D14"/>
    <mergeCell ref="D10:D11"/>
    <mergeCell ref="B10:C10"/>
    <mergeCell ref="E13:E14"/>
    <mergeCell ref="F13:F14"/>
    <mergeCell ref="G13:G14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support135</cp:lastModifiedBy>
  <cp:lastPrinted>2022-09-05T12:18:12Z</cp:lastPrinted>
  <dcterms:created xsi:type="dcterms:W3CDTF">2005-02-28T13:05:04Z</dcterms:created>
  <dcterms:modified xsi:type="dcterms:W3CDTF">2024-01-19T11:56:58Z</dcterms:modified>
  <cp:category/>
  <cp:version/>
  <cp:contentType/>
  <cp:contentStatus/>
</cp:coreProperties>
</file>